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330" yWindow="5235" windowWidth="19020" windowHeight="8580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N12" i="1" l="1"/>
  <c r="N5" i="1"/>
  <c r="N6" i="1"/>
  <c r="N7" i="1"/>
  <c r="N8" i="1"/>
  <c r="N9" i="1"/>
  <c r="N10" i="1"/>
  <c r="N11" i="1"/>
  <c r="N15" i="1"/>
  <c r="C31" i="1" s="1"/>
  <c r="N16" i="1"/>
  <c r="N17" i="1"/>
  <c r="N18" i="1"/>
  <c r="N19" i="1"/>
  <c r="N20" i="1"/>
  <c r="N21" i="1"/>
  <c r="C37" i="1" s="1"/>
  <c r="C35" i="1"/>
  <c r="C33" i="1"/>
  <c r="B31" i="1"/>
  <c r="B27" i="1"/>
  <c r="N26" i="1"/>
  <c r="B25" i="1"/>
  <c r="M22" i="1"/>
  <c r="L22" i="1"/>
  <c r="K22" i="1"/>
  <c r="J22" i="1"/>
  <c r="I22" i="1"/>
  <c r="H22" i="1"/>
  <c r="G22" i="1"/>
  <c r="F22" i="1"/>
  <c r="E22" i="1"/>
  <c r="D22" i="1"/>
  <c r="C22" i="1"/>
  <c r="B22" i="1"/>
  <c r="N22" i="1"/>
  <c r="M12" i="1"/>
  <c r="M25" i="1" s="1"/>
  <c r="M27" i="1" s="1"/>
  <c r="L12" i="1"/>
  <c r="L25" i="1" s="1"/>
  <c r="L27" i="1" s="1"/>
  <c r="K12" i="1"/>
  <c r="K25" i="1" s="1"/>
  <c r="K27" i="1" s="1"/>
  <c r="J12" i="1"/>
  <c r="J25" i="1" s="1"/>
  <c r="J27" i="1" s="1"/>
  <c r="I12" i="1"/>
  <c r="I25" i="1" s="1"/>
  <c r="I27" i="1" s="1"/>
  <c r="H12" i="1"/>
  <c r="H25" i="1" s="1"/>
  <c r="H27" i="1" s="1"/>
  <c r="G12" i="1"/>
  <c r="G25" i="1" s="1"/>
  <c r="G27" i="1" s="1"/>
  <c r="F12" i="1"/>
  <c r="F25" i="1" s="1"/>
  <c r="F27" i="1" s="1"/>
  <c r="E12" i="1"/>
  <c r="E25" i="1" s="1"/>
  <c r="E27" i="1" s="1"/>
  <c r="D12" i="1"/>
  <c r="D25" i="1" s="1"/>
  <c r="D27" i="1" s="1"/>
  <c r="C12" i="1"/>
  <c r="C25" i="1" s="1"/>
  <c r="B12" i="1"/>
  <c r="C36" i="1" l="1"/>
  <c r="C34" i="1"/>
  <c r="C32" i="1"/>
  <c r="N25" i="1"/>
  <c r="C27" i="1"/>
  <c r="N27" i="1" s="1"/>
  <c r="C38" i="1"/>
</calcChain>
</file>

<file path=xl/sharedStrings.xml><?xml version="1.0" encoding="utf-8"?>
<sst xmlns="http://schemas.openxmlformats.org/spreadsheetml/2006/main" count="73" uniqueCount="31">
  <si>
    <t>Income</t>
  </si>
  <si>
    <t>Income 1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</si>
  <si>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</si>
  <si>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</si>
  <si>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</si>
  <si>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</si>
  <si>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</si>
  <si>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</si>
  <si>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</si>
  <si>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</si>
  <si>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</si>
  <si>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</si>
  <si>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</si>
  <si>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</si>
  <si>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</si>
  <si>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Income 3</t>
  </si>
  <si>
    <t>Income 4</t>
  </si>
  <si>
    <t>Income 2</t>
  </si>
  <si>
    <t>Income 5</t>
  </si>
  <si>
    <t>Income 6</t>
  </si>
  <si>
    <t>Income 7</t>
  </si>
  <si>
    <t>Column1</t>
  </si>
  <si>
    <t>Column2</t>
  </si>
  <si>
    <t>Outgoings</t>
  </si>
  <si>
    <t>Net Cashflow</t>
  </si>
  <si>
    <t xml:space="preserve">Opening Balance </t>
  </si>
  <si>
    <t>Closing Balance</t>
  </si>
  <si>
    <t>Information</t>
  </si>
  <si>
    <t xml:space="preserve">  </t>
  </si>
  <si>
    <t>Grand Total</t>
  </si>
  <si>
    <t>Cash Flow 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</si>
</sst>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24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-0.499984740745262"/>
        <bgColor theme="4" tint="-0.249977111117893"/>
      </patternFill>
    </fill>
    <fill>
      <patternFill patternType="solid">
        <fgColor theme="3" tint="-0.249977111117893"/>
        <bgColor theme="4" tint="-0.24997711111789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/>
      </patternFill>
    </fill>
    <fill>
      <patternFill patternType="solid">
        <fgColor theme="4" tint="-0.249977111117893"/>
        <b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/>
  </cellStyleXfs>
  <cellXfs count="31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4" borderId="7" xfId="0" applyFont="1" applyFill="1" applyBorder="1"/>
    <xf numFmtId="164" fontId="2" fillId="4" borderId="8" xfId="0" applyNumberFormat="1" applyFont="1" applyFill="1" applyBorder="1"/>
    <xf numFmtId="164" fontId="0" fillId="5" borderId="3" xfId="0" applyNumberFormat="1" applyFill="1" applyBorder="1"/>
    <xf numFmtId="0" fontId="5" fillId="4" borderId="0" xfId="0" applyFont="1" applyFill="1"/>
    <xf numFmtId="0" fontId="1" fillId="2" borderId="1" xfId="0" applyFont="1" applyFill="1" applyBorder="1"/>
    <xf numFmtId="164" fontId="3" fillId="5" borderId="1" xfId="0" applyNumberFormat="1" applyFont="1" applyFill="1" applyBorder="1"/>
    <xf numFmtId="164" fontId="1" fillId="6" borderId="1" xfId="0" applyNumberFormat="1" applyFont="1" applyFill="1" applyBorder="1"/>
    <xf numFmtId="0" fontId="1" fillId="6" borderId="1" xfId="0" applyFont="1" applyFill="1" applyBorder="1"/>
    <xf numFmtId="0" fontId="0" fillId="0" borderId="0" xfId="0"/>
    <xf numFmtId="164" fontId="1" fillId="4" borderId="1" xfId="0" applyNumberFormat="1" applyFont="1" applyFill="1" applyBorder="1"/>
    <xf numFmtId="0" fontId="3" fillId="7" borderId="1" xfId="0" applyFont="1" applyFill="1" applyBorder="1"/>
    <xf numFmtId="164" fontId="3" fillId="7" borderId="1" xfId="0" applyNumberFormat="1" applyFont="1" applyFill="1" applyBorder="1"/>
    <xf numFmtId="0" fontId="7" fillId="8" borderId="2" xfId="0" applyFont="1" applyFill="1" applyBorder="1"/>
    <xf numFmtId="164" fontId="7" fillId="8" borderId="1" xfId="0" applyNumberFormat="1" applyFont="1" applyFill="1" applyBorder="1"/>
    <xf numFmtId="164" fontId="7" fillId="9" borderId="1" xfId="0" applyNumberFormat="1" applyFont="1" applyFill="1" applyBorder="1"/>
    <xf numFmtId="0" fontId="3" fillId="3" borderId="0" xfId="0" applyFont="1" applyFill="1"/>
    <xf numFmtId="0" fontId="3" fillId="0" borderId="2" xfId="0" applyFont="1" applyFill="1" applyBorder="1"/>
    <xf numFmtId="0" fontId="7" fillId="0" borderId="4" xfId="0" applyFont="1" applyFill="1" applyBorder="1"/>
    <xf numFmtId="164" fontId="0" fillId="0" borderId="5" xfId="0" applyNumberFormat="1" applyFill="1" applyBorder="1"/>
    <xf numFmtId="164" fontId="0" fillId="0" borderId="6" xfId="0" applyNumberFormat="1" applyFill="1" applyBorder="1"/>
    <xf numFmtId="164" fontId="3" fillId="0" borderId="1" xfId="0" applyNumberFormat="1" applyFont="1" applyFill="1" applyBorder="1"/>
    <xf numFmtId="164" fontId="3" fillId="0" borderId="3" xfId="0" applyNumberFormat="1" applyFont="1" applyFill="1" applyBorder="1"/>
    <xf numFmtId="0" fontId="3" fillId="0" borderId="1" xfId="0" applyFont="1" applyFill="1" applyBorder="1"/>
    <xf numFmtId="0" fontId="4" fillId="0" borderId="7" xfId="0" applyFont="1" applyFill="1" applyBorder="1"/>
    <xf numFmtId="0" fontId="4" fillId="0" borderId="8" xfId="0" applyFont="1" applyFill="1" applyBorder="1"/>
    <xf numFmtId="164" fontId="8" fillId="0" borderId="9" xfId="0" applyNumberFormat="1" applyFont="1" applyFill="1" applyBorder="1"/>
    <xf numFmtId="0" fontId="3" fillId="10" borderId="1" xfId="0" applyFont="1" applyFill="1" applyBorder="1"/>
  </cellXfs>
  <cellStyles count="2">
    <cellStyle name="Normal" xfId="0" builtinId="0"/>
    <cellStyle name="Standard 2" xfId="1"/>
  </cellStyles>
  <dxfs count="44"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color theme="0"/>
        <name val="Calibri"/>
        <scheme val="minor"/>
      </font>
      <numFmt numFmtId="164" formatCode="#,##0.00\ &quot;€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color theme="0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0"/>
        <name val="Calibri"/>
        <scheme val="minor"/>
      </font>
      <fill>
        <patternFill patternType="none">
          <fgColor indexed="64"/>
          <bgColor auto="1"/>
        </patternFill>
      </fill>
    </dxf>
    <dxf>
      <numFmt numFmtId="164" formatCode="#,##0.00\ &quot;€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#,##0.00\ &quot;€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le2" displayName="Table2" ref="A4:N12" totalsRowShown="0" headerRowDxfId="39" headerRowBorderDxfId="42" tableBorderDxfId="43" totalsRowBorderDxfId="41">
  <tableColumns count="14">
    <tableColumn id="1" name="Income" dataDxfId="40"/>
    <tableColumn id="2" name="January" dataDxfId="38"/>
    <tableColumn id="3" name="February" dataDxfId="37"/>
    <tableColumn id="4" name="March" dataDxfId="36"/>
    <tableColumn id="5" name="April" dataDxfId="35"/>
    <tableColumn id="6" name="May" dataDxfId="34"/>
    <tableColumn id="7" name="June" dataDxfId="33"/>
    <tableColumn id="8" name="July" dataDxfId="32"/>
    <tableColumn id="9" name="August" dataDxfId="31"/>
    <tableColumn id="10" name="September" dataDxfId="30"/>
    <tableColumn id="11" name="October" dataDxfId="29"/>
    <tableColumn id="12" name="November" dataDxfId="28"/>
    <tableColumn id="13" name="December" dataDxfId="27"/>
    <tableColumn id="14" name="Total" dataDxfId="26"/>
  </tableColumns>
  <tableStyleInfo name="TableStyleDark2" showFirstColumn="0" showLastColumn="0" showRowStripes="1" showColumnStripes="0"/>
</table>
</file>

<file path=xl/tables/table2.xml><?xml version="1.0" encoding="utf-8"?>
<table xmlns="http://schemas.openxmlformats.org/spreadsheetml/2006/main" id="3" name="Table24" displayName="Table24" ref="A14:N22" totalsRowShown="0" headerRowDxfId="25" headerRowBorderDxfId="23" tableBorderDxfId="24" totalsRowBorderDxfId="22">
  <tableColumns count="14">
    <tableColumn id="1" name="Outgoings" dataDxfId="21"/>
    <tableColumn id="2" name="January" dataDxfId="20"/>
    <tableColumn id="3" name="February" dataDxfId="19"/>
    <tableColumn id="4" name="March" dataDxfId="18"/>
    <tableColumn id="5" name="April" dataDxfId="17"/>
    <tableColumn id="6" name="May" dataDxfId="16"/>
    <tableColumn id="7" name="June" dataDxfId="15"/>
    <tableColumn id="8" name="July" dataDxfId="14"/>
    <tableColumn id="9" name="August" dataDxfId="13"/>
    <tableColumn id="10" name="September" dataDxfId="12"/>
    <tableColumn id="11" name="October" dataDxfId="11"/>
    <tableColumn id="12" name="November" dataDxfId="10"/>
    <tableColumn id="13" name="December" dataDxfId="9"/>
    <tableColumn id="14" name="Total" dataDxfId="8"/>
  </tableColumns>
  <tableStyleInfo name="TableStyleDark2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A30:C38" totalsRowShown="0" headerRowDxfId="0" dataDxfId="7" headerRowBorderDxfId="5" tableBorderDxfId="6" totalsRowBorderDxfId="4">
  <tableColumns count="3">
    <tableColumn id="1" name="Column1" dataDxfId="3"/>
    <tableColumn id="2" name="Column2" dataDxfId="2"/>
    <tableColumn id="3" name="  " dataDxfId="1"/>
  </tableColumns>
  <tableStyleInfo name="TableStyleDark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view="pageLayout" zoomScale="37" zoomScaleNormal="100" zoomScalePageLayoutView="37" workbookViewId="0">
      <selection activeCell="L34" sqref="L34"/>
    </sheetView>
  </sheetViews>
  <sheetFormatPr defaultRowHeight="15" x14ac:dyDescent="0.25"/>
  <cols>
    <col min="1" max="1" width="17.28515625" customWidth="1"/>
    <col min="2" max="2" width="10.7109375" hidden="1" customWidth="1"/>
    <col min="3" max="3" width="10.85546875" customWidth="1"/>
    <col min="4" max="13" width="10.7109375" customWidth="1"/>
    <col min="14" max="14" width="12.140625" customWidth="1"/>
  </cols>
  <sheetData>
    <row r="1" spans="1:14" ht="31.5" x14ac:dyDescent="0.5">
      <c r="A1" s="7" t="s">
        <v>30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4" spans="1:14" x14ac:dyDescent="0.25">
      <c r="A4" s="1" t="s">
        <v>0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  <c r="L4" s="2" t="s">
        <v>12</v>
      </c>
      <c r="M4" s="2" t="s">
        <v>13</v>
      </c>
      <c r="N4" s="3" t="s">
        <v>14</v>
      </c>
    </row>
    <row r="5" spans="1:14" x14ac:dyDescent="0.25">
      <c r="A5" s="16" t="s">
        <v>1</v>
      </c>
      <c r="B5" s="17"/>
      <c r="C5" s="17">
        <v>2925</v>
      </c>
      <c r="D5" s="17">
        <v>1110</v>
      </c>
      <c r="E5" s="17">
        <v>1306</v>
      </c>
      <c r="F5" s="17">
        <v>3665</v>
      </c>
      <c r="G5" s="17">
        <v>1694</v>
      </c>
      <c r="H5" s="17">
        <v>2821</v>
      </c>
      <c r="I5" s="17">
        <v>2808</v>
      </c>
      <c r="J5" s="17">
        <v>4002</v>
      </c>
      <c r="K5" s="17">
        <v>6621</v>
      </c>
      <c r="L5" s="17">
        <v>4347</v>
      </c>
      <c r="M5" s="17">
        <v>2144</v>
      </c>
      <c r="N5" s="6">
        <f>SUM(Table2[[#This Row],[January]:[December]])</f>
        <v>33443</v>
      </c>
    </row>
    <row r="6" spans="1:14" x14ac:dyDescent="0.25">
      <c r="A6" s="16" t="s">
        <v>17</v>
      </c>
      <c r="B6" s="17"/>
      <c r="C6" s="17">
        <v>1552</v>
      </c>
      <c r="D6" s="17">
        <v>1086</v>
      </c>
      <c r="E6" s="17">
        <v>1400</v>
      </c>
      <c r="F6" s="17">
        <v>4005</v>
      </c>
      <c r="G6" s="17">
        <v>1821</v>
      </c>
      <c r="H6" s="17">
        <v>1786</v>
      </c>
      <c r="I6" s="17">
        <v>3048</v>
      </c>
      <c r="J6" s="17">
        <v>3825</v>
      </c>
      <c r="K6" s="17">
        <v>2854</v>
      </c>
      <c r="L6" s="17">
        <v>2756</v>
      </c>
      <c r="M6" s="17">
        <v>7687</v>
      </c>
      <c r="N6" s="6">
        <f>SUM(Table2[[#This Row],[January]:[December]])</f>
        <v>31820</v>
      </c>
    </row>
    <row r="7" spans="1:14" x14ac:dyDescent="0.25">
      <c r="A7" s="16" t="s">
        <v>15</v>
      </c>
      <c r="B7" s="17"/>
      <c r="C7" s="17">
        <v>1536</v>
      </c>
      <c r="D7" s="17">
        <v>1977</v>
      </c>
      <c r="E7" s="17">
        <v>2246</v>
      </c>
      <c r="F7" s="17">
        <v>3781</v>
      </c>
      <c r="G7" s="17">
        <v>1768</v>
      </c>
      <c r="H7" s="17">
        <v>2093</v>
      </c>
      <c r="I7" s="17">
        <v>2327</v>
      </c>
      <c r="J7" s="17">
        <v>3542</v>
      </c>
      <c r="K7" s="17">
        <v>7677</v>
      </c>
      <c r="L7" s="17">
        <v>9155</v>
      </c>
      <c r="M7" s="17">
        <v>4104</v>
      </c>
      <c r="N7" s="6">
        <f>SUM(Table2[[#This Row],[January]:[December]])</f>
        <v>40206</v>
      </c>
    </row>
    <row r="8" spans="1:14" x14ac:dyDescent="0.25">
      <c r="A8" s="16" t="s">
        <v>16</v>
      </c>
      <c r="B8" s="17"/>
      <c r="C8" s="17">
        <v>3272</v>
      </c>
      <c r="D8" s="17">
        <v>1140</v>
      </c>
      <c r="E8" s="17">
        <v>1577</v>
      </c>
      <c r="F8" s="17">
        <v>3844</v>
      </c>
      <c r="G8" s="17">
        <v>1698</v>
      </c>
      <c r="H8" s="17">
        <v>2661</v>
      </c>
      <c r="I8" s="17">
        <v>1990</v>
      </c>
      <c r="J8" s="17">
        <v>3328</v>
      </c>
      <c r="K8" s="17">
        <v>8012</v>
      </c>
      <c r="L8" s="17">
        <v>7083</v>
      </c>
      <c r="M8" s="17">
        <v>9123</v>
      </c>
      <c r="N8" s="6">
        <f>SUM(Table2[[#This Row],[January]:[December]])</f>
        <v>43728</v>
      </c>
    </row>
    <row r="9" spans="1:14" x14ac:dyDescent="0.25">
      <c r="A9" s="16" t="s">
        <v>18</v>
      </c>
      <c r="B9" s="17"/>
      <c r="C9" s="17">
        <v>2667</v>
      </c>
      <c r="D9" s="17">
        <v>2636</v>
      </c>
      <c r="E9" s="17">
        <v>1686</v>
      </c>
      <c r="F9" s="17">
        <v>4029</v>
      </c>
      <c r="G9" s="17">
        <v>2095</v>
      </c>
      <c r="H9" s="17">
        <v>1700</v>
      </c>
      <c r="I9" s="17">
        <v>1673</v>
      </c>
      <c r="J9" s="17">
        <v>3969</v>
      </c>
      <c r="K9" s="17">
        <v>3536</v>
      </c>
      <c r="L9" s="17">
        <v>9049</v>
      </c>
      <c r="M9" s="17">
        <v>3937</v>
      </c>
      <c r="N9" s="6">
        <f>SUM(Table2[[#This Row],[January]:[December]])</f>
        <v>36977</v>
      </c>
    </row>
    <row r="10" spans="1:14" x14ac:dyDescent="0.25">
      <c r="A10" s="16" t="s">
        <v>19</v>
      </c>
      <c r="B10" s="17"/>
      <c r="C10" s="17">
        <v>1103</v>
      </c>
      <c r="D10" s="17">
        <v>2439</v>
      </c>
      <c r="E10" s="17">
        <v>854</v>
      </c>
      <c r="F10" s="17">
        <v>1881</v>
      </c>
      <c r="G10" s="17">
        <v>1605</v>
      </c>
      <c r="H10" s="17">
        <v>1214</v>
      </c>
      <c r="I10" s="17">
        <v>3132</v>
      </c>
      <c r="J10" s="17">
        <v>3358</v>
      </c>
      <c r="K10" s="17">
        <v>7598</v>
      </c>
      <c r="L10" s="17">
        <v>3153</v>
      </c>
      <c r="M10" s="17">
        <v>9623</v>
      </c>
      <c r="N10" s="6">
        <f>SUM(Table2[[#This Row],[January]:[December]])</f>
        <v>35960</v>
      </c>
    </row>
    <row r="11" spans="1:14" x14ac:dyDescent="0.25">
      <c r="A11" s="16" t="s">
        <v>20</v>
      </c>
      <c r="B11" s="17"/>
      <c r="C11" s="17">
        <v>2092</v>
      </c>
      <c r="D11" s="17">
        <v>1195</v>
      </c>
      <c r="E11" s="17">
        <v>2459</v>
      </c>
      <c r="F11" s="17">
        <v>3119</v>
      </c>
      <c r="G11" s="17">
        <v>1715</v>
      </c>
      <c r="H11" s="17">
        <v>1184</v>
      </c>
      <c r="I11" s="17">
        <v>1256</v>
      </c>
      <c r="J11" s="17">
        <v>2189</v>
      </c>
      <c r="K11" s="17">
        <v>848</v>
      </c>
      <c r="L11" s="17">
        <v>9090</v>
      </c>
      <c r="M11" s="17">
        <v>8653</v>
      </c>
      <c r="N11" s="6">
        <f>SUM(Table2[[#This Row],[January]:[December]])</f>
        <v>33800</v>
      </c>
    </row>
    <row r="12" spans="1:14" ht="15.75" thickBot="1" x14ac:dyDescent="0.3">
      <c r="A12" s="4" t="s">
        <v>14</v>
      </c>
      <c r="B12" s="5">
        <f>SUM(B5:B11)</f>
        <v>0</v>
      </c>
      <c r="C12" s="5">
        <f>SUM(C5:C11)</f>
        <v>15147</v>
      </c>
      <c r="D12" s="5">
        <f>SUM(D5:D11)</f>
        <v>11583</v>
      </c>
      <c r="E12" s="5">
        <f>SUM(E5:E11)</f>
        <v>11528</v>
      </c>
      <c r="F12" s="5">
        <f>SUM(F5:F11)</f>
        <v>24324</v>
      </c>
      <c r="G12" s="5">
        <f>SUM(G5:G11)</f>
        <v>12396</v>
      </c>
      <c r="H12" s="5">
        <f>SUM(H5:H11)</f>
        <v>13459</v>
      </c>
      <c r="I12" s="5">
        <f>SUM(I5:I11)</f>
        <v>16234</v>
      </c>
      <c r="J12" s="5">
        <f>SUM(J5:J11)</f>
        <v>24213</v>
      </c>
      <c r="K12" s="5">
        <f>SUM(K5:K11)</f>
        <v>37146</v>
      </c>
      <c r="L12" s="5">
        <f>SUM(L5:L11)</f>
        <v>44633</v>
      </c>
      <c r="M12" s="5">
        <f>SUM(M5:M11)</f>
        <v>45271</v>
      </c>
      <c r="N12" s="5">
        <f>SUM(Table2[[#This Row],[February]:[December]])</f>
        <v>255934</v>
      </c>
    </row>
    <row r="13" spans="1:14" ht="15.75" thickTop="1" x14ac:dyDescent="0.25"/>
    <row r="14" spans="1:14" x14ac:dyDescent="0.25">
      <c r="A14" s="1" t="s">
        <v>23</v>
      </c>
      <c r="B14" s="2" t="s">
        <v>2</v>
      </c>
      <c r="C14" s="2" t="s">
        <v>3</v>
      </c>
      <c r="D14" s="2" t="s">
        <v>4</v>
      </c>
      <c r="E14" s="2" t="s">
        <v>5</v>
      </c>
      <c r="F14" s="2" t="s">
        <v>6</v>
      </c>
      <c r="G14" s="2" t="s">
        <v>7</v>
      </c>
      <c r="H14" s="2" t="s">
        <v>8</v>
      </c>
      <c r="I14" s="2" t="s">
        <v>9</v>
      </c>
      <c r="J14" s="2" t="s">
        <v>10</v>
      </c>
      <c r="K14" s="2" t="s">
        <v>11</v>
      </c>
      <c r="L14" s="2" t="s">
        <v>12</v>
      </c>
      <c r="M14" s="2" t="s">
        <v>13</v>
      </c>
      <c r="N14" s="3" t="s">
        <v>14</v>
      </c>
    </row>
    <row r="15" spans="1:14" x14ac:dyDescent="0.25">
      <c r="A15" s="16" t="s">
        <v>1</v>
      </c>
      <c r="B15" s="17"/>
      <c r="C15" s="12">
        <v>1030</v>
      </c>
      <c r="D15" s="12">
        <v>2854</v>
      </c>
      <c r="E15" s="12">
        <v>1984</v>
      </c>
      <c r="F15" s="12">
        <v>4272</v>
      </c>
      <c r="G15" s="12">
        <v>2501</v>
      </c>
      <c r="H15" s="12">
        <v>2821</v>
      </c>
      <c r="I15" s="12">
        <v>3712</v>
      </c>
      <c r="J15" s="12">
        <v>2323</v>
      </c>
      <c r="K15" s="12">
        <v>2300</v>
      </c>
      <c r="L15" s="12">
        <v>2323</v>
      </c>
      <c r="M15" s="12">
        <v>908</v>
      </c>
      <c r="N15" s="6">
        <f>SUM(Table24[[#This Row],[January]:[December]])</f>
        <v>27028</v>
      </c>
    </row>
    <row r="16" spans="1:14" x14ac:dyDescent="0.25">
      <c r="A16" s="16" t="s">
        <v>17</v>
      </c>
      <c r="B16" s="17"/>
      <c r="C16" s="12">
        <v>391</v>
      </c>
      <c r="D16" s="12">
        <v>566</v>
      </c>
      <c r="E16" s="12">
        <v>2640</v>
      </c>
      <c r="F16" s="12">
        <v>1945</v>
      </c>
      <c r="G16" s="12">
        <v>2798</v>
      </c>
      <c r="H16" s="12">
        <v>1786</v>
      </c>
      <c r="I16" s="12">
        <v>2248</v>
      </c>
      <c r="J16" s="12">
        <v>3825</v>
      </c>
      <c r="K16" s="12">
        <v>2854</v>
      </c>
      <c r="L16" s="12">
        <v>2756</v>
      </c>
      <c r="M16" s="12">
        <v>1996</v>
      </c>
      <c r="N16" s="6">
        <f>SUM(Table24[[#This Row],[January]:[December]])</f>
        <v>23805</v>
      </c>
    </row>
    <row r="17" spans="1:14" x14ac:dyDescent="0.25">
      <c r="A17" s="16" t="s">
        <v>15</v>
      </c>
      <c r="B17" s="17"/>
      <c r="C17" s="12">
        <v>3162</v>
      </c>
      <c r="D17" s="12">
        <v>3230</v>
      </c>
      <c r="E17" s="12">
        <v>1787</v>
      </c>
      <c r="F17" s="12">
        <v>2495</v>
      </c>
      <c r="G17" s="12">
        <v>3022</v>
      </c>
      <c r="H17" s="12">
        <v>2093</v>
      </c>
      <c r="I17" s="12">
        <v>2439</v>
      </c>
      <c r="J17" s="12">
        <v>3542</v>
      </c>
      <c r="K17" s="12">
        <v>2222</v>
      </c>
      <c r="L17" s="12">
        <v>1232</v>
      </c>
      <c r="M17" s="12">
        <v>4049</v>
      </c>
      <c r="N17" s="6">
        <f>SUM(Table24[[#This Row],[January]:[December]])</f>
        <v>29273</v>
      </c>
    </row>
    <row r="18" spans="1:14" x14ac:dyDescent="0.25">
      <c r="A18" s="16" t="s">
        <v>16</v>
      </c>
      <c r="B18" s="17"/>
      <c r="C18" s="12">
        <v>4104</v>
      </c>
      <c r="D18" s="12">
        <v>1407</v>
      </c>
      <c r="E18" s="12">
        <v>4345</v>
      </c>
      <c r="F18" s="12">
        <v>3078</v>
      </c>
      <c r="G18" s="12">
        <v>2349</v>
      </c>
      <c r="H18" s="12">
        <v>2299</v>
      </c>
      <c r="I18" s="12">
        <v>2233</v>
      </c>
      <c r="J18" s="12">
        <v>3328</v>
      </c>
      <c r="K18" s="12">
        <v>8012</v>
      </c>
      <c r="L18" s="12">
        <v>7083</v>
      </c>
      <c r="M18" s="12">
        <v>4060</v>
      </c>
      <c r="N18" s="6">
        <f>SUM(Table24[[#This Row],[January]:[December]])</f>
        <v>42298</v>
      </c>
    </row>
    <row r="19" spans="1:14" x14ac:dyDescent="0.25">
      <c r="A19" s="16" t="s">
        <v>18</v>
      </c>
      <c r="B19" s="17"/>
      <c r="C19" s="12">
        <v>1277</v>
      </c>
      <c r="D19" s="12">
        <v>1559</v>
      </c>
      <c r="E19" s="12">
        <v>873</v>
      </c>
      <c r="F19" s="12">
        <v>1328</v>
      </c>
      <c r="G19" s="12">
        <v>4368</v>
      </c>
      <c r="H19" s="12">
        <v>1700</v>
      </c>
      <c r="I19" s="12">
        <v>1088</v>
      </c>
      <c r="J19" s="12">
        <v>3969</v>
      </c>
      <c r="K19" s="12">
        <v>3536</v>
      </c>
      <c r="L19" s="12">
        <v>9049</v>
      </c>
      <c r="M19" s="12">
        <v>942</v>
      </c>
      <c r="N19" s="6">
        <f>SUM(Table24[[#This Row],[January]:[December]])</f>
        <v>29689</v>
      </c>
    </row>
    <row r="20" spans="1:14" x14ac:dyDescent="0.25">
      <c r="A20" s="16" t="s">
        <v>19</v>
      </c>
      <c r="B20" s="17"/>
      <c r="C20" s="12">
        <v>1356</v>
      </c>
      <c r="D20" s="12">
        <v>4189</v>
      </c>
      <c r="E20" s="12">
        <v>4003</v>
      </c>
      <c r="F20" s="12">
        <v>2377</v>
      </c>
      <c r="G20" s="12">
        <v>1396</v>
      </c>
      <c r="H20" s="12">
        <v>1214</v>
      </c>
      <c r="I20" s="12">
        <v>1458</v>
      </c>
      <c r="J20" s="12">
        <v>3358</v>
      </c>
      <c r="K20" s="12">
        <v>1345</v>
      </c>
      <c r="L20" s="12">
        <v>718</v>
      </c>
      <c r="M20" s="12">
        <v>1632</v>
      </c>
      <c r="N20" s="6">
        <f>SUM(Table24[[#This Row],[January]:[December]])</f>
        <v>23046</v>
      </c>
    </row>
    <row r="21" spans="1:14" x14ac:dyDescent="0.25">
      <c r="A21" s="16" t="s">
        <v>20</v>
      </c>
      <c r="B21" s="17"/>
      <c r="C21" s="12">
        <v>3089</v>
      </c>
      <c r="D21" s="12">
        <v>1615</v>
      </c>
      <c r="E21" s="12">
        <v>3869</v>
      </c>
      <c r="F21" s="12">
        <v>2315</v>
      </c>
      <c r="G21" s="12">
        <v>795</v>
      </c>
      <c r="H21" s="12">
        <v>1184</v>
      </c>
      <c r="I21" s="12">
        <v>2579</v>
      </c>
      <c r="J21" s="12">
        <v>2189</v>
      </c>
      <c r="K21" s="12">
        <v>848</v>
      </c>
      <c r="L21" s="12">
        <v>2333</v>
      </c>
      <c r="M21" s="12">
        <v>2647</v>
      </c>
      <c r="N21" s="6">
        <f>SUM(Table24[[#This Row],[January]:[December]])</f>
        <v>23463</v>
      </c>
    </row>
    <row r="22" spans="1:14" ht="15.75" thickBot="1" x14ac:dyDescent="0.3">
      <c r="A22" s="4" t="s">
        <v>14</v>
      </c>
      <c r="B22" s="5">
        <f>SUM(B15:B21)</f>
        <v>0</v>
      </c>
      <c r="C22" s="5">
        <f>SUM(C15:C21)</f>
        <v>14409</v>
      </c>
      <c r="D22" s="5">
        <f>SUM(D15:D21)</f>
        <v>15420</v>
      </c>
      <c r="E22" s="5">
        <f>SUM(E15:E21)</f>
        <v>19501</v>
      </c>
      <c r="F22" s="5">
        <f>SUM(F15:F21)</f>
        <v>17810</v>
      </c>
      <c r="G22" s="5">
        <f>SUM(G15:G21)</f>
        <v>17229</v>
      </c>
      <c r="H22" s="5">
        <f>SUM(H15:H21)</f>
        <v>13097</v>
      </c>
      <c r="I22" s="5">
        <f>SUM(I15:I21)</f>
        <v>15757</v>
      </c>
      <c r="J22" s="5">
        <f>SUM(J15:J21)</f>
        <v>22534</v>
      </c>
      <c r="K22" s="5">
        <f>SUM(K15:K21)</f>
        <v>21117</v>
      </c>
      <c r="L22" s="5">
        <f>SUM(L15:L21)</f>
        <v>25494</v>
      </c>
      <c r="M22" s="5">
        <f>SUM(M15:M21)</f>
        <v>16234</v>
      </c>
      <c r="N22" s="5">
        <f>SUM(N15:N21)</f>
        <v>198602</v>
      </c>
    </row>
    <row r="23" spans="1:14" ht="15.75" thickTop="1" x14ac:dyDescent="0.25"/>
    <row r="24" spans="1:14" x14ac:dyDescent="0.25">
      <c r="A24" s="8" t="s">
        <v>27</v>
      </c>
      <c r="B24" s="8" t="s">
        <v>2</v>
      </c>
      <c r="C24" s="8" t="s">
        <v>3</v>
      </c>
      <c r="D24" s="8" t="s">
        <v>4</v>
      </c>
      <c r="E24" s="8" t="s">
        <v>5</v>
      </c>
      <c r="F24" s="8" t="s">
        <v>6</v>
      </c>
      <c r="G24" s="8" t="s">
        <v>7</v>
      </c>
      <c r="H24" s="8" t="s">
        <v>8</v>
      </c>
      <c r="I24" s="8" t="s">
        <v>9</v>
      </c>
      <c r="J24" s="8" t="s">
        <v>10</v>
      </c>
      <c r="K24" s="8" t="s">
        <v>11</v>
      </c>
      <c r="L24" s="8" t="s">
        <v>12</v>
      </c>
      <c r="M24" s="8" t="s">
        <v>13</v>
      </c>
      <c r="N24" s="8" t="s">
        <v>14</v>
      </c>
    </row>
    <row r="25" spans="1:14" x14ac:dyDescent="0.25">
      <c r="A25" s="14" t="s">
        <v>24</v>
      </c>
      <c r="B25" s="15">
        <f>B12-B22</f>
        <v>0</v>
      </c>
      <c r="C25" s="15">
        <f>C12-C22</f>
        <v>738</v>
      </c>
      <c r="D25" s="15">
        <f>D12-D22</f>
        <v>-3837</v>
      </c>
      <c r="E25" s="15">
        <f>E12-E22</f>
        <v>-7973</v>
      </c>
      <c r="F25" s="15">
        <f>F12-F22</f>
        <v>6514</v>
      </c>
      <c r="G25" s="15">
        <f>G12-G22</f>
        <v>-4833</v>
      </c>
      <c r="H25" s="15">
        <f>H12-H22</f>
        <v>362</v>
      </c>
      <c r="I25" s="15">
        <f>I12-I22</f>
        <v>477</v>
      </c>
      <c r="J25" s="15">
        <f>J12-J22</f>
        <v>1679</v>
      </c>
      <c r="K25" s="15">
        <f>K12-K22</f>
        <v>16029</v>
      </c>
      <c r="L25" s="15">
        <f>L12-L22</f>
        <v>19139</v>
      </c>
      <c r="M25" s="15">
        <f>M12-M22</f>
        <v>29037</v>
      </c>
      <c r="N25" s="9">
        <f>SUM(B25:M25)</f>
        <v>57332</v>
      </c>
    </row>
    <row r="26" spans="1:14" x14ac:dyDescent="0.25">
      <c r="A26" s="30" t="s">
        <v>25</v>
      </c>
      <c r="B26" s="18"/>
      <c r="C26" s="19">
        <v>3162</v>
      </c>
      <c r="D26" s="19">
        <v>3230</v>
      </c>
      <c r="E26" s="19">
        <v>1787</v>
      </c>
      <c r="F26" s="19">
        <v>2495</v>
      </c>
      <c r="G26" s="19">
        <v>3022</v>
      </c>
      <c r="H26" s="19">
        <v>2093</v>
      </c>
      <c r="I26" s="19">
        <v>2439</v>
      </c>
      <c r="J26" s="19">
        <v>3542</v>
      </c>
      <c r="K26" s="19">
        <v>2222</v>
      </c>
      <c r="L26" s="19">
        <v>1232</v>
      </c>
      <c r="M26" s="19">
        <v>4049</v>
      </c>
      <c r="N26" s="9">
        <f>SUM(B26:M26)</f>
        <v>29273</v>
      </c>
    </row>
    <row r="27" spans="1:14" x14ac:dyDescent="0.25">
      <c r="A27" s="11" t="s">
        <v>26</v>
      </c>
      <c r="B27" s="10">
        <f>SUM(B25:B26)</f>
        <v>0</v>
      </c>
      <c r="C27" s="10">
        <f>SUM(C25:C26)</f>
        <v>3900</v>
      </c>
      <c r="D27" s="10">
        <f>SUM(D25:D26)</f>
        <v>-607</v>
      </c>
      <c r="E27" s="10">
        <f>SUM(E25:E26)</f>
        <v>-6186</v>
      </c>
      <c r="F27" s="10">
        <f>SUM(F25:F26)</f>
        <v>9009</v>
      </c>
      <c r="G27" s="10">
        <f>SUM(G25:G26)</f>
        <v>-1811</v>
      </c>
      <c r="H27" s="10">
        <f>SUM(H25:H26)</f>
        <v>2455</v>
      </c>
      <c r="I27" s="10">
        <f>SUM(I25:I26)</f>
        <v>2916</v>
      </c>
      <c r="J27" s="10">
        <f>SUM(J25:J26)</f>
        <v>5221</v>
      </c>
      <c r="K27" s="10">
        <f>SUM(K25:K26)</f>
        <v>18251</v>
      </c>
      <c r="L27" s="10">
        <f>SUM(L25:L26)</f>
        <v>20371</v>
      </c>
      <c r="M27" s="10">
        <f>SUM(M25:M26)</f>
        <v>33086</v>
      </c>
      <c r="N27" s="13">
        <f>SUM(B27:M27)</f>
        <v>86605</v>
      </c>
    </row>
    <row r="30" spans="1:14" x14ac:dyDescent="0.25">
      <c r="A30" s="21" t="s">
        <v>21</v>
      </c>
      <c r="B30" s="22" t="s">
        <v>22</v>
      </c>
      <c r="C30" s="23" t="s">
        <v>28</v>
      </c>
    </row>
    <row r="31" spans="1:14" x14ac:dyDescent="0.25">
      <c r="A31" s="20" t="s">
        <v>1</v>
      </c>
      <c r="B31" s="24">
        <f>N5-N15</f>
        <v>6415</v>
      </c>
      <c r="C31" s="25">
        <f>N5-N15</f>
        <v>6415</v>
      </c>
    </row>
    <row r="32" spans="1:14" x14ac:dyDescent="0.25">
      <c r="A32" s="20" t="s">
        <v>17</v>
      </c>
      <c r="B32" s="26"/>
      <c r="C32" s="25">
        <f>N6-N16</f>
        <v>8015</v>
      </c>
    </row>
    <row r="33" spans="1:3" x14ac:dyDescent="0.25">
      <c r="A33" s="20" t="s">
        <v>15</v>
      </c>
      <c r="B33" s="26"/>
      <c r="C33" s="25">
        <f>N7-N17</f>
        <v>10933</v>
      </c>
    </row>
    <row r="34" spans="1:3" x14ac:dyDescent="0.25">
      <c r="A34" s="20" t="s">
        <v>16</v>
      </c>
      <c r="B34" s="26"/>
      <c r="C34" s="25">
        <f>N8-N18</f>
        <v>1430</v>
      </c>
    </row>
    <row r="35" spans="1:3" x14ac:dyDescent="0.25">
      <c r="A35" s="20" t="s">
        <v>18</v>
      </c>
      <c r="B35" s="26"/>
      <c r="C35" s="25">
        <f>N9-N19</f>
        <v>7288</v>
      </c>
    </row>
    <row r="36" spans="1:3" x14ac:dyDescent="0.25">
      <c r="A36" s="20" t="s">
        <v>19</v>
      </c>
      <c r="B36" s="26"/>
      <c r="C36" s="25">
        <f>N10-N20</f>
        <v>12914</v>
      </c>
    </row>
    <row r="37" spans="1:3" x14ac:dyDescent="0.25">
      <c r="A37" s="20" t="s">
        <v>20</v>
      </c>
      <c r="B37" s="26"/>
      <c r="C37" s="25">
        <f>N11-N21</f>
        <v>10337</v>
      </c>
    </row>
    <row r="38" spans="1:3" ht="21.75" thickBot="1" x14ac:dyDescent="0.4">
      <c r="A38" s="27" t="s">
        <v>29</v>
      </c>
      <c r="B38" s="28"/>
      <c r="C38" s="29">
        <f>N12-N22</f>
        <v>57332</v>
      </c>
    </row>
    <row r="39" spans="1:3" ht="15.75" thickTop="1" x14ac:dyDescent="0.25"/>
  </sheetData>
  <pageMargins left="0.7" right="0.7" top="0.75" bottom="0.75" header="0.3" footer="0.3"/>
  <pageSetup scale="80" orientation="landscape" verticalDpi="1200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Entwicklung</dc:creator>
  <cp:lastModifiedBy>Entwicklung</cp:lastModifiedBy>
  <dcterms:created xsi:type="dcterms:W3CDTF">2010-10-08T12:46:18Z</dcterms:created>
  <dcterms:modified xsi:type="dcterms:W3CDTF">2010-10-08T13:21:50Z</dcterms:modified>
</cp:coreProperties>
</file>